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539485b1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I Calculator" sheetId="1" r:id="R11a874e296224f59"/>
    <x:sheet xmlns:r="http://schemas.openxmlformats.org/officeDocument/2006/relationships" name="Campaign Log" sheetId="2" r:id="R091dcb264d904f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"/>
    <x:numFmt numFmtId="201" formatCode="0.0%"/>
    <x:numFmt numFmtId="202" formatCode="0.00x"/>
    <x:numFmt numFmtId="203" formatCode="#,##0"/>
    <x:numFmt numFmtId="204" formatCode="yyyy-mm-dd"/>
  </x:numFmts>
  <x:fonts count="8">
    <x:font>
      <x:sz val="11"/>
      <x:name val="Carlito"/>
    </x:font>
    <x:font>
      <x:sz val="10"/>
      <x:color rgb="FF202A33"/>
      <x:name val="Arial"/>
    </x:font>
    <x:font>
      <x:b/>
      <x:sz val="16"/>
      <x:color rgb="FF182536"/>
      <x:name val="Arial"/>
    </x:font>
    <x:font>
      <x:i/>
      <x:sz val="10"/>
      <x:color rgb="FF52606D"/>
      <x:name val="Arial"/>
    </x:font>
    <x:font>
      <x:b/>
      <x:sz val="10"/>
      <x:color rgb="FFFFFFFF"/>
      <x:name val="Arial"/>
    </x:font>
    <x:font>
      <x:b/>
      <x:sz val="10"/>
      <x:color rgb="FF202A33"/>
      <x:name val="Arial"/>
    </x:font>
    <x:font>
      <x:i/>
      <x:sz val="9"/>
      <x:color rgb="FF52606D"/>
      <x:name val="Arial"/>
    </x:font>
    <x:font>
      <x:sz val="9"/>
      <x:color rgb="FF52606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82536"/>
      </x:patternFill>
    </x:fill>
    <x:fill>
      <x:patternFill patternType="solid">
        <x:fgColor rgb="FFFFF1BF"/>
      </x:patternFill>
    </x:fill>
    <x:fill>
      <x:patternFill patternType="solid">
        <x:fgColor rgb="FFEAF1F6"/>
      </x:patternFill>
    </x:fill>
    <x:fill>
      <x:patternFill patternType="solid">
        <x:fgColor rgb="FF315C7D"/>
      </x:patternFill>
    </x:fill>
    <x:fill>
      <x:patternFill patternType="solid">
        <x:fgColor rgb="FFF4F6F8"/>
      </x:patternFill>
    </x:fill>
  </x:fills>
  <x:borders count="9">
    <x:border/>
    <x:border>
      <x:left style="thin">
        <x:color rgb="FFCBD3DA"/>
      </x:left>
      <x:top style="thin">
        <x:color rgb="FFCBD3DA"/>
      </x:top>
    </x:border>
    <x:border>
      <x:right style="thin">
        <x:color rgb="FFCBD3DA"/>
      </x:right>
      <x:top style="thin">
        <x:color rgb="FFCBD3DA"/>
      </x:top>
    </x:border>
    <x:border>
      <x:left style="thin">
        <x:color rgb="FFCBD3DA"/>
      </x:left>
    </x:border>
    <x:border>
      <x:right style="thin">
        <x:color rgb="FFCBD3DA"/>
      </x:right>
    </x:border>
    <x:border>
      <x:left style="thin">
        <x:color rgb="FFCBD3DA"/>
      </x:left>
      <x:bottom style="thin">
        <x:color rgb="FFCBD3DA"/>
      </x:bottom>
    </x:border>
    <x:border>
      <x:right style="thin">
        <x:color rgb="FFCBD3DA"/>
      </x:right>
      <x:bottom style="thin">
        <x:color rgb="FFCBD3DA"/>
      </x:bottom>
    </x:border>
    <x:border>
      <x:top style="thin">
        <x:color rgb="FFCBD3DA"/>
      </x:top>
    </x:border>
    <x:border>
      <x:bottom style="thin">
        <x:color rgb="FFCBD3DA"/>
      </x:bottom>
    </x:border>
  </x:borders>
  <x:cellStyleXfs count="1">
    <x:xf numFmtId="0" fontId="0" fillId="0" borderId="0"/>
  </x:cellStyleXfs>
  <x:cellXfs count="9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5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  <x:xf numFmtId="0" fontId="5" fillId="4" borderId="1" xfId="0" applyNumberFormat="1" applyFont="1" applyFill="1" applyBorder="1"/>
    <x:xf numFmtId="200" fontId="1" fillId="4" borderId="2" xfId="0" applyNumberFormat="1" applyFont="1" applyFill="1" applyBorder="1"/>
    <x:xf numFmtId="0" fontId="5" fillId="4" borderId="3" xfId="0" applyNumberFormat="1" applyFont="1" applyFill="1" applyBorder="1"/>
    <x:xf numFmtId="200" fontId="1" fillId="4" borderId="4" xfId="0" applyNumberFormat="1" applyFont="1" applyFill="1" applyBorder="1"/>
    <x:xf numFmtId="201" fontId="1" fillId="4" borderId="4" xfId="0" applyNumberFormat="1" applyFont="1" applyFill="1" applyBorder="1"/>
    <x:xf numFmtId="0" fontId="5" fillId="4" borderId="5" xfId="0" applyNumberFormat="1" applyFont="1" applyFill="1" applyBorder="1"/>
    <x:xf numFmtId="202" fontId="1" fillId="4" borderId="6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200" fontId="1" fillId="3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1" fillId="0" borderId="3" xfId="0" applyNumberFormat="1" applyFont="1" applyFill="1" applyBorder="1"/>
    <x:xf numFmtId="200" fontId="1" fillId="3" borderId="4" xfId="0" applyNumberFormat="1" applyFont="1" applyFill="1" applyBorder="1"/>
    <x:xf numFmtId="0" fontId="1" fillId="0" borderId="5" xfId="0" applyNumberFormat="1" applyFont="1" applyFill="1" applyBorder="1"/>
    <x:xf numFmtId="200" fontId="1" fillId="3" borderId="6" xfId="0" applyNumberFormat="1" applyFont="1" applyFill="1" applyBorder="1"/>
    <x:xf numFmtId="201" fontId="1" fillId="3" borderId="0" xfId="0" applyNumberFormat="1" applyFont="1" applyFill="1" applyBorder="1"/>
    <x:xf numFmtId="203" fontId="1" fillId="3" borderId="0" xfId="0" applyNumberFormat="1" applyFont="1" applyFill="1" applyBorder="1"/>
    <x:xf numFmtId="201" fontId="1" fillId="3" borderId="4" xfId="0" applyNumberFormat="1" applyFont="1" applyFill="1" applyBorder="1"/>
    <x:xf numFmtId="203" fontId="1" fillId="3" borderId="4" xfId="0" applyNumberFormat="1" applyFont="1" applyFill="1" applyBorder="1"/>
    <x:xf numFmtId="0" fontId="1" fillId="3" borderId="6" xfId="0" applyNumberFormat="1" applyFont="1" applyFill="1" applyBorder="1"/>
    <x:xf numFmtId="0" fontId="5" fillId="6" borderId="7" xfId="0" applyNumberFormat="1" applyFont="1" applyFill="1" applyBorder="1"/>
    <x:xf numFmtId="0" fontId="1" fillId="0" borderId="4" xfId="0" applyNumberFormat="1" applyFont="1" applyFill="1" applyBorder="1"/>
    <x:xf numFmtId="0" fontId="1" fillId="0" borderId="8" xfId="0" applyNumberFormat="1" applyFont="1" applyFill="1" applyBorder="1"/>
    <x:xf numFmtId="0" fontId="1" fillId="0" borderId="6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0" fontId="5" fillId="6" borderId="2" xfId="0" applyNumberFormat="1" applyFont="1" applyFill="1" applyBorder="1" applyAlignment="1">
      <x:alignment vertical="center"/>
    </x:xf>
    <x:xf numFmtId="0" fontId="5" fillId="6" borderId="7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3" fontId="1" fillId="3" borderId="4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wrapText="1"/>
    </x:xf>
    <x:xf numFmtId="204" fontId="1" fillId="3" borderId="0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7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1" fillId="3" borderId="3" xfId="0" applyNumberFormat="1" applyFont="1" applyFill="1" applyBorder="1"/>
    <x:xf numFmtId="202" fontId="1" fillId="0" borderId="4" xfId="0" applyNumberFormat="1" applyFont="1" applyFill="1" applyBorder="1"/>
    <x:xf numFmtId="0" fontId="1" fillId="3" borderId="5" xfId="0" applyNumberFormat="1" applyFont="1" applyFill="1" applyBorder="1"/>
    <x:xf numFmtId="204" fontId="1" fillId="3" borderId="8" xfId="0" applyNumberFormat="1" applyFont="1" applyFill="1" applyBorder="1"/>
    <x:xf numFmtId="200" fontId="1" fillId="3" borderId="8" xfId="0" applyNumberFormat="1" applyFont="1" applyFill="1" applyBorder="1"/>
    <x:xf numFmtId="201" fontId="1" fillId="3" borderId="8" xfId="0" applyNumberFormat="1" applyFont="1" applyFill="1" applyBorder="1"/>
    <x:xf numFmtId="200" fontId="1" fillId="0" borderId="8" xfId="0" applyNumberFormat="1" applyFont="1" applyFill="1" applyBorder="1"/>
    <x:xf numFmtId="201" fontId="1" fillId="0" borderId="8" xfId="0" applyNumberFormat="1" applyFont="1" applyFill="1" applyBorder="1"/>
    <x:xf numFmtId="202" fontId="1" fillId="0" borderId="6" xfId="0" applyNumberFormat="1" applyFont="1" applyFill="1" applyBorder="1"/>
  </x:cellXfs>
  <x:cellStyles count="1">
    <x:cellStyle name="Normal" xfId="0"/>
  </x:cellStyles>
  <x:dxfs count="4">
    <x:dxf>
      <x:font>
        <x:b/>
        <x:color rgb="FF25603B"/>
      </x:font>
      <x:fill>
        <x:patternFill patternType="solid">
          <x:bgColor rgb="FFDDEFE3"/>
        </x:patternFill>
      </x:fill>
    </x:dxf>
    <x:dxf>
      <x:font>
        <x:b/>
        <x:color rgb="FF9B2C2C"/>
      </x:font>
      <x:fill>
        <x:patternFill patternType="solid">
          <x:bgColor rgb="FFFBE2E2"/>
        </x:patternFill>
      </x:fill>
    </x:dxf>
    <x:dxf>
      <x:font>
        <x:color rgb="FF25603B"/>
      </x:font>
      <x:fill>
        <x:patternFill patternType="solid">
          <x:bgColor rgb="FFDDEFE3"/>
        </x:patternFill>
      </x:fill>
    </x:dxf>
    <x:dxf>
      <x:font>
        <x:color rgb="FF9B2C2C"/>
      </x:font>
      <x:fill>
        <x:patternFill patternType="solid">
          <x:bgColor rgb="FFFB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fbf23199d4988" /><Relationship Type="http://schemas.openxmlformats.org/officeDocument/2006/relationships/theme" Target="/xl/theme/theme1.xml" Id="Rbd5ae423db7b4aa3" /><Relationship Type="http://schemas.openxmlformats.org/officeDocument/2006/relationships/sharedStrings" Target="/xl/sharedStrings.xml" Id="R4a037b272bdc4e26" /><Relationship Type="http://schemas.openxmlformats.org/officeDocument/2006/relationships/worksheet" Target="/xl/worksheets/sheet1.xml" Id="R11a874e296224f59" /><Relationship Type="http://schemas.openxmlformats.org/officeDocument/2006/relationships/worksheet" Target="/xl/worksheets/sheet2.xml" Id="R091dcb264d904f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536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3" hidden="0" customWidth="1"/>
    <x:col min="4" max="4" width="3" hidden="0" customWidth="1"/>
    <x:col min="5" max="5" width="27" hidden="0" customWidth="1"/>
    <x:col min="6" max="6" width="20" hidden="0" customWidth="1"/>
    <x:col min="7" max="7" width="38" hidden="0" customWidth="1"/>
    <x:col min="8" max="8" width="29" hidden="0" customWidth="1"/>
  </x:cols>
  <x:sheetData>
    <x:row r="1">
      <x:c r="A1" s="49"/>
      <x:c r="B1" s="49"/>
      <x:c r="C1" s="49"/>
      <x:c r="D1" s="49"/>
      <x:c r="E1" s="49"/>
      <x:c r="F1" s="49"/>
      <x:c r="G1" s="49"/>
      <x:c r="H1" s="49"/>
    </x:row>
    <x:row r="2">
      <x:c r="A2" s="50" t="str">
        <x:v>Content ROI Calculator</x:v>
      </x:c>
      <x:c r="B2" s="49"/>
      <x:c r="C2" s="49"/>
      <x:c r="D2" s="49"/>
      <x:c r="E2" s="49"/>
      <x:c r="F2" s="49"/>
      <x:c r="G2" s="49"/>
      <x:c r="H2" s="49"/>
    </x:row>
    <x:row r="3" ht="28" customHeight="1">
      <x:c r="A3" s="51" t="str">
        <x:v>Enter the yellow cells. The calculator separates revenue from value and applies your gross-margin assumption before calculating ROI.</x:v>
      </x:c>
      <x:c r="B3" s="49"/>
      <x:c r="C3" s="49"/>
      <x:c r="D3" s="49"/>
      <x:c r="E3" s="49"/>
      <x:c r="F3" s="49"/>
      <x:c r="G3" s="49"/>
      <x:c r="H3" s="49"/>
    </x:row>
    <x:row r="4">
      <x:c r="A4" s="49"/>
      <x:c r="B4" s="49"/>
      <x:c r="C4" s="49"/>
      <x:c r="D4" s="49"/>
      <x:c r="E4" s="49"/>
      <x:c r="F4" s="49"/>
      <x:c r="G4" s="49"/>
      <x:c r="H4" s="49"/>
    </x:row>
    <x:row r="5">
      <x:c r="A5" s="52" t="str">
        <x:v>Campaign details</x:v>
      </x:c>
      <x:c r="B5" s="52"/>
      <x:c r="C5" s="52"/>
      <x:c r="D5" s="52"/>
      <x:c r="E5" s="52" t="str">
        <x:v>Headline results</x:v>
      </x:c>
      <x:c r="F5" s="52"/>
      <x:c r="G5" s="52"/>
      <x:c r="H5" s="52"/>
    </x:row>
    <x:row r="6">
      <x:c r="A6" s="53" t="str">
        <x:v>Campaign name</x:v>
      </x:c>
      <x:c r="B6" s="54" t="str">
        <x:v>Example campaign</x:v>
      </x:c>
      <x:c r="C6" s="49"/>
      <x:c r="D6" s="49"/>
      <x:c r="E6" s="55" t="str">
        <x:v>Total investment</x:v>
      </x:c>
      <x:c r="F6" s="56" t="n">
        <x:f>SUM(B14:B25)</x:f>
        <x:v>27450</x:v>
      </x:c>
      <x:c r="G6" s="49"/>
      <x:c r="H6" s="49"/>
    </x:row>
    <x:row r="7">
      <x:c r="A7" s="53" t="str">
        <x:v>Measurement period</x:v>
      </x:c>
      <x:c r="B7" s="54" t="str">
        <x:v>90 days</x:v>
      </x:c>
      <x:c r="C7" s="49"/>
      <x:c r="D7" s="49"/>
      <x:c r="E7" s="57" t="str">
        <x:v>Gross profit from revenue</x:v>
      </x:c>
      <x:c r="F7" s="58" t="n">
        <x:f>B30*B31</x:f>
        <x:v>42250</x:v>
      </x:c>
      <x:c r="G7" s="49"/>
      <x:c r="H7" s="49"/>
    </x:row>
    <x:row r="8">
      <x:c r="A8" s="53" t="str">
        <x:v>Currency</x:v>
      </x:c>
      <x:c r="B8" s="54" t="str">
        <x:v>EUR</x:v>
      </x:c>
      <x:c r="C8" s="49"/>
      <x:c r="D8" s="49"/>
      <x:c r="E8" s="57" t="str">
        <x:v>Total attributable value</x:v>
      </x:c>
      <x:c r="F8" s="58" t="n">
        <x:f>F7+B32+B33</x:f>
        <x:v>49750</x:v>
      </x:c>
      <x:c r="G8" s="49"/>
      <x:c r="H8" s="49"/>
    </x:row>
    <x:row r="9">
      <x:c r="A9" s="53" t="str">
        <x:v>Attribution model</x:v>
      </x:c>
      <x:c r="B9" s="54" t="str">
        <x:v>Last non-direct click</x:v>
      </x:c>
      <x:c r="C9" s="49"/>
      <x:c r="D9" s="49"/>
      <x:c r="E9" s="57" t="str">
        <x:v>Net return</x:v>
      </x:c>
      <x:c r="F9" s="58" t="n">
        <x:f>F8-F6</x:f>
        <x:v>22300</x:v>
      </x:c>
      <x:c r="G9" s="49"/>
      <x:c r="H9" s="49"/>
    </x:row>
    <x:row r="10">
      <x:c r="A10" s="49"/>
      <x:c r="B10" s="49"/>
      <x:c r="C10" s="49"/>
      <x:c r="D10" s="49"/>
      <x:c r="E10" s="57" t="str">
        <x:v>Content ROI</x:v>
      </x:c>
      <x:c r="F10" s="59" t="n">
        <x:f>IF(F6=0,"",F9/F6)</x:f>
        <x:v>0.8123861566484517</x:v>
      </x:c>
      <x:c r="G10" s="49"/>
      <x:c r="H10" s="49"/>
    </x:row>
    <x:row r="11">
      <x:c r="A11" s="49"/>
      <x:c r="B11" s="49"/>
      <x:c r="C11" s="49"/>
      <x:c r="D11" s="49"/>
      <x:c r="E11" s="60" t="str">
        <x:v>Revenue multiple</x:v>
      </x:c>
      <x:c r="F11" s="61" t="n">
        <x:f>IF(F6=0,"",B30/F6)</x:f>
        <x:v>2.3679417122040074</x:v>
      </x:c>
      <x:c r="G11" s="49"/>
      <x:c r="H11" s="49"/>
    </x:row>
    <x:row r="12">
      <x:c r="A12" s="62" t="str">
        <x:v>Investment inputs</x:v>
      </x:c>
      <x:c r="B12" s="62"/>
      <x:c r="C12" s="62"/>
      <x:c r="D12" s="62"/>
      <x:c r="E12" s="49"/>
      <x:c r="F12" s="49"/>
      <x:c r="G12" s="49"/>
      <x:c r="H12" s="49"/>
    </x:row>
    <x:row r="13">
      <x:c r="A13" s="63" t="str">
        <x:v>Cost category</x:v>
      </x:c>
      <x:c r="B13" s="64" t="str">
        <x:v>Amount</x:v>
      </x:c>
      <x:c r="C13" s="49"/>
      <x:c r="D13" s="49"/>
      <x:c r="E13" s="63" t="str">
        <x:v>Diagnostic</x:v>
      </x:c>
      <x:c r="F13" s="65" t="str">
        <x:v>Result</x:v>
      </x:c>
      <x:c r="G13" s="65" t="str">
        <x:v>Definition</x:v>
      </x:c>
      <x:c r="H13" s="64" t="str">
        <x:v>Use</x:v>
      </x:c>
    </x:row>
    <x:row r="14" ht="36" customHeight="1">
      <x:c r="A14" s="66" t="str">
        <x:v>Strategy and planning</x:v>
      </x:c>
      <x:c r="B14" s="67" t="n">
        <x:v>2500</x:v>
      </x:c>
      <x:c r="C14" s="49"/>
      <x:c r="D14" s="49"/>
      <x:c r="E14" s="66" t="str">
        <x:v>Break-even attributed revenue</x:v>
      </x:c>
      <x:c r="F14" s="68" t="n">
        <x:f>IF(B31=0,"",MAX(0,(F6-B32-B33)/B31))</x:f>
        <x:v>30692.30769230769</x:v>
      </x:c>
      <x:c r="G14" s="69" t="str">
        <x:v>Revenue needed to recover the remaining investment after lead and other value</x:v>
      </x:c>
      <x:c r="H14" s="70" t="str">
        <x:v>Set a realistic sales target</x:v>
      </x:c>
    </x:row>
    <x:row r="15" ht="36" customHeight="1">
      <x:c r="A15" s="66" t="str">
        <x:v>Photography and video</x:v>
      </x:c>
      <x:c r="B15" s="67" t="n">
        <x:v>8000</x:v>
      </x:c>
      <x:c r="C15" s="49"/>
      <x:c r="D15" s="49"/>
      <x:c r="E15" s="66" t="str">
        <x:v>Cost per qualified lead</x:v>
      </x:c>
      <x:c r="F15" s="68" t="n">
        <x:f>IF(B34=0,"",F6/B34)</x:f>
        <x:v>686.25</x:v>
      </x:c>
      <x:c r="G15" s="69" t="str">
        <x:v>Total investment divided by qualified leads</x:v>
      </x:c>
      <x:c r="H15" s="70" t="str">
        <x:v>Compare campaign efficiency</x:v>
      </x:c>
    </x:row>
    <x:row r="16" ht="36" customHeight="1">
      <x:c r="A16" s="66" t="str">
        <x:v>Models and talent</x:v>
      </x:c>
      <x:c r="B16" s="67" t="n">
        <x:v>2500</x:v>
      </x:c>
      <x:c r="C16" s="49"/>
      <x:c r="D16" s="49"/>
      <x:c r="E16" s="66" t="str">
        <x:v>Cost per order</x:v>
      </x:c>
      <x:c r="F16" s="68" t="n">
        <x:f>IF(B35=0,"",F6/B35)</x:f>
        <x:v>152.5</x:v>
      </x:c>
      <x:c r="G16" s="69" t="str">
        <x:v>Total investment divided by orders</x:v>
      </x:c>
      <x:c r="H16" s="70" t="str">
        <x:v>Compare creative and channel performance</x:v>
      </x:c>
    </x:row>
    <x:row r="17" ht="36" customHeight="1">
      <x:c r="A17" s="66" t="str">
        <x:v>Hair and makeup</x:v>
      </x:c>
      <x:c r="B17" s="67" t="n">
        <x:v>1200</x:v>
      </x:c>
      <x:c r="C17" s="49"/>
      <x:c r="D17" s="49"/>
      <x:c r="E17" s="66" t="str">
        <x:v>Return on ad spend</x:v>
      </x:c>
      <x:c r="F17" s="71" t="n">
        <x:f>IF(B22=0,"",B30/B22)</x:f>
        <x:v>13</x:v>
      </x:c>
      <x:c r="G17" s="69" t="str">
        <x:v>Attributed revenue divided by paid media</x:v>
      </x:c>
      <x:c r="H17" s="70" t="str">
        <x:v>Do not confuse ROAS with ROI</x:v>
      </x:c>
    </x:row>
    <x:row r="18" ht="36" customHeight="1">
      <x:c r="A18" s="66" t="str">
        <x:v>Wardrobe and props</x:v>
      </x:c>
      <x:c r="B18" s="67" t="n">
        <x:v>1000</x:v>
      </x:c>
      <x:c r="C18" s="49"/>
      <x:c r="D18" s="49"/>
      <x:c r="E18" s="66" t="str">
        <x:v>Investment per usable asset</x:v>
      </x:c>
      <x:c r="F18" s="68" t="n">
        <x:f>IF(B38=0,"",F6/B38)</x:f>
        <x:v>499.09090909090907</x:v>
      </x:c>
      <x:c r="G18" s="69" t="str">
        <x:v>Total investment divided by usable final assets</x:v>
      </x:c>
      <x:c r="H18" s="70" t="str">
        <x:v>Track content efficiency</x:v>
      </x:c>
    </x:row>
    <x:row r="19" ht="36" customHeight="1">
      <x:c r="A19" s="66" t="str">
        <x:v>Studio and locations</x:v>
      </x:c>
      <x:c r="B19" s="67" t="n">
        <x:v>1500</x:v>
      </x:c>
      <x:c r="C19" s="49"/>
      <x:c r="D19" s="49"/>
      <x:c r="E19" s="66" t="str">
        <x:v>90-day ROI</x:v>
      </x:c>
      <x:c r="F19" s="72" t="n">
        <x:f>F10</x:f>
        <x:v>0.8123861566484517</x:v>
      </x:c>
      <x:c r="G19" s="69" t="str">
        <x:v>ROI for the stated measurement window</x:v>
      </x:c>
      <x:c r="H19" s="70" t="str">
        <x:v>Repeat at 30, 90 and 180 days</x:v>
      </x:c>
    </x:row>
    <x:row r="20" ht="36" customHeight="1">
      <x:c r="A20" s="66" t="str">
        <x:v>Post-production</x:v>
      </x:c>
      <x:c r="B20" s="67" t="n">
        <x:v>2000</x:v>
      </x:c>
      <x:c r="C20" s="49"/>
      <x:c r="D20" s="49"/>
      <x:c r="E20" s="73" t="str">
        <x:v>Measurement warning</x:v>
      </x:c>
      <x:c r="F20" s="74" t="str">
        <x:f>IF(B30=0,"Add attributed revenue or documented non-revenue value",IF(B31=1,"Confirm that revenue is not being mistaken for profit","Review attribution and finance assumptions"))</x:f>
        <x:v>Review attribution and finance assumptions</x:v>
      </x:c>
      <x:c r="G20" s="75" t="str">
        <x:v>Prompts an assumption check</x:v>
      </x:c>
      <x:c r="H20" s="76" t="str">
        <x:v>Avoid false precision</x:v>
      </x:c>
    </x:row>
    <x:row r="21">
      <x:c r="A21" s="66" t="str">
        <x:v>Licensing and usage</x:v>
      </x:c>
      <x:c r="B21" s="67" t="n">
        <x:v>1500</x:v>
      </x:c>
      <x:c r="C21" s="49"/>
      <x:c r="D21" s="49"/>
      <x:c r="E21" s="49"/>
      <x:c r="F21" s="49"/>
      <x:c r="G21" s="49"/>
      <x:c r="H21" s="49"/>
    </x:row>
    <x:row r="22">
      <x:c r="A22" s="66" t="str">
        <x:v>Paid media</x:v>
      </x:c>
      <x:c r="B22" s="67" t="n">
        <x:v>5000</x:v>
      </x:c>
      <x:c r="C22" s="49"/>
      <x:c r="D22" s="49"/>
      <x:c r="E22" s="49"/>
      <x:c r="F22" s="49"/>
      <x:c r="G22" s="49"/>
      <x:c r="H22" s="49"/>
    </x:row>
    <x:row r="23">
      <x:c r="A23" s="66" t="str">
        <x:v>Distribution and software</x:v>
      </x:c>
      <x:c r="B23" s="67" t="n">
        <x:v>750</x:v>
      </x:c>
      <x:c r="C23" s="49"/>
      <x:c r="D23" s="49"/>
      <x:c r="E23" s="49"/>
      <x:c r="F23" s="49"/>
      <x:c r="G23" s="49"/>
      <x:c r="H23" s="49"/>
    </x:row>
    <x:row r="24">
      <x:c r="A24" s="66" t="str">
        <x:v>Internal team time</x:v>
      </x:c>
      <x:c r="B24" s="67" t="n">
        <x:v>1500</x:v>
      </x:c>
      <x:c r="C24" s="49"/>
      <x:c r="D24" s="49"/>
      <x:c r="E24" s="49"/>
      <x:c r="F24" s="49"/>
      <x:c r="G24" s="49"/>
      <x:c r="H24" s="49"/>
    </x:row>
    <x:row r="25">
      <x:c r="A25" s="73" t="str">
        <x:v>Other costs</x:v>
      </x:c>
      <x:c r="B25" s="77" t="n">
        <x:v>0</x:v>
      </x:c>
      <x:c r="C25" s="49"/>
      <x:c r="D25" s="49"/>
      <x:c r="E25" s="49"/>
      <x:c r="F25" s="49"/>
      <x:c r="G25" s="49"/>
      <x:c r="H25" s="49"/>
    </x:row>
    <x:row r="26">
      <x:c r="A26" s="49"/>
      <x:c r="B26" s="49"/>
      <x:c r="C26" s="49"/>
      <x:c r="D26" s="49"/>
      <x:c r="E26" s="49"/>
      <x:c r="F26" s="49"/>
      <x:c r="G26" s="49"/>
      <x:c r="H26" s="49"/>
    </x:row>
    <x:row r="27">
      <x:c r="A27" s="49"/>
      <x:c r="B27" s="49"/>
      <x:c r="C27" s="49"/>
      <x:c r="D27" s="49"/>
      <x:c r="E27" s="49"/>
      <x:c r="F27" s="49"/>
      <x:c r="G27" s="49"/>
      <x:c r="H27" s="49"/>
    </x:row>
    <x:row r="28">
      <x:c r="A28" s="62" t="str">
        <x:v>Return inputs</x:v>
      </x:c>
      <x:c r="B28" s="62"/>
      <x:c r="C28" s="62"/>
      <x:c r="D28" s="62"/>
      <x:c r="E28" s="49"/>
      <x:c r="F28" s="49"/>
      <x:c r="G28" s="49"/>
      <x:c r="H28" s="49"/>
    </x:row>
    <x:row r="29">
      <x:c r="A29" s="63" t="str">
        <x:v>Return metric</x:v>
      </x:c>
      <x:c r="B29" s="64" t="str">
        <x:v>Value</x:v>
      </x:c>
      <x:c r="C29" s="49"/>
      <x:c r="D29" s="49"/>
      <x:c r="E29" s="49"/>
      <x:c r="F29" s="49"/>
      <x:c r="G29" s="49"/>
      <x:c r="H29" s="49"/>
    </x:row>
    <x:row r="30">
      <x:c r="A30" s="66" t="str">
        <x:v>Attributed revenue</x:v>
      </x:c>
      <x:c r="B30" s="67" t="n">
        <x:v>65000</x:v>
      </x:c>
      <x:c r="C30" s="49"/>
      <x:c r="D30" s="49"/>
      <x:c r="E30" s="49"/>
      <x:c r="F30" s="49"/>
      <x:c r="G30" s="49"/>
      <x:c r="H30" s="49"/>
    </x:row>
    <x:row r="31">
      <x:c r="A31" s="66" t="str">
        <x:v>Gross margin</x:v>
      </x:c>
      <x:c r="B31" s="78" t="n">
        <x:v>0.65</x:v>
      </x:c>
      <x:c r="C31" s="49"/>
      <x:c r="D31" s="49"/>
      <x:c r="E31" s="49"/>
      <x:c r="F31" s="49"/>
      <x:c r="G31" s="49"/>
      <x:c r="H31" s="49"/>
    </x:row>
    <x:row r="32">
      <x:c r="A32" s="66" t="str">
        <x:v>Qualified lead value</x:v>
      </x:c>
      <x:c r="B32" s="67" t="n">
        <x:v>6000</x:v>
      </x:c>
      <x:c r="C32" s="49"/>
      <x:c r="D32" s="49"/>
      <x:c r="E32" s="49"/>
      <x:c r="F32" s="49"/>
      <x:c r="G32" s="49"/>
      <x:c r="H32" s="49"/>
    </x:row>
    <x:row r="33">
      <x:c r="A33" s="66" t="str">
        <x:v>Other attributable value</x:v>
      </x:c>
      <x:c r="B33" s="67" t="n">
        <x:v>1500</x:v>
      </x:c>
      <x:c r="C33" s="49"/>
      <x:c r="D33" s="49"/>
      <x:c r="E33" s="49"/>
      <x:c r="F33" s="49"/>
      <x:c r="G33" s="49"/>
      <x:c r="H33" s="49"/>
    </x:row>
    <x:row r="34">
      <x:c r="A34" s="66" t="str">
        <x:v>Qualified leads</x:v>
      </x:c>
      <x:c r="B34" s="79" t="n">
        <x:v>40</x:v>
      </x:c>
      <x:c r="C34" s="49"/>
      <x:c r="D34" s="49"/>
      <x:c r="E34" s="49"/>
      <x:c r="F34" s="49"/>
      <x:c r="G34" s="49"/>
      <x:c r="H34" s="49"/>
    </x:row>
    <x:row r="35">
      <x:c r="A35" s="66" t="str">
        <x:v>Orders</x:v>
      </x:c>
      <x:c r="B35" s="79" t="n">
        <x:v>180</x:v>
      </x:c>
      <x:c r="C35" s="49"/>
      <x:c r="D35" s="49"/>
      <x:c r="E35" s="49"/>
      <x:c r="F35" s="49"/>
      <x:c r="G35" s="49"/>
      <x:c r="H35" s="49"/>
    </x:row>
    <x:row r="36">
      <x:c r="A36" s="73" t="str">
        <x:v>Notes</x:v>
      </x:c>
      <x:c r="B36" s="80" t="str">
        <x:v>Replace estimates with finance-approved values</x:v>
      </x:c>
      <x:c r="C36" s="49"/>
      <x:c r="D36" s="49"/>
      <x:c r="E36" s="49"/>
      <x:c r="F36" s="49"/>
      <x:c r="G36" s="49"/>
      <x:c r="H36" s="49"/>
    </x:row>
    <x:row r="37">
      <x:c r="A37" s="49"/>
      <x:c r="B37" s="49"/>
      <x:c r="C37" s="49"/>
      <x:c r="D37" s="49"/>
      <x:c r="E37" s="49"/>
      <x:c r="F37" s="49"/>
      <x:c r="G37" s="49"/>
      <x:c r="H37" s="49"/>
    </x:row>
    <x:row r="38">
      <x:c r="A38" s="53" t="str">
        <x:v>Usable final assets</x:v>
      </x:c>
      <x:c r="B38" s="81" t="n">
        <x:v>55</x:v>
      </x:c>
      <x:c r="C38" s="49"/>
      <x:c r="D38" s="49"/>
      <x:c r="E38" s="49"/>
      <x:c r="F38" s="49"/>
      <x:c r="G38" s="49"/>
      <x:c r="H38" s="49"/>
    </x:row>
    <x:row r="39">
      <x:c r="A39" s="53" t="str">
        <x:v>Reuses / placements</x:v>
      </x:c>
      <x:c r="B39" s="81" t="n">
        <x:v>130</x:v>
      </x:c>
      <x:c r="C39" s="49"/>
      <x:c r="D39" s="49"/>
      <x:c r="E39" s="49"/>
      <x:c r="F39" s="49"/>
      <x:c r="G39" s="49"/>
      <x:c r="H39" s="49"/>
    </x:row>
    <x:row r="40">
      <x:c r="A40" s="49"/>
      <x:c r="B40" s="49"/>
      <x:c r="C40" s="49"/>
      <x:c r="D40" s="49"/>
      <x:c r="E40" s="49"/>
      <x:c r="F40" s="49"/>
      <x:c r="G40" s="49"/>
      <x:c r="H40" s="49"/>
    </x:row>
    <x:row r="41">
      <x:c r="A41" s="82" t="str">
        <x:v>Method note: ROI is only as reliable as the attribution window, margin assumption and valuation of leads. Keep revenue, profit and non-revenue value separate.</x:v>
      </x:c>
      <x:c r="B41" s="49"/>
      <x:c r="C41" s="49"/>
      <x:c r="D41" s="49"/>
      <x:c r="E41" s="49"/>
      <x:c r="F41" s="49"/>
      <x:c r="G41" s="49"/>
      <x:c r="H41" s="49"/>
    </x:row>
    <x:row r="42">
      <x:c r="A42" s="49"/>
      <x:c r="B42" s="49"/>
      <x:c r="C42" s="49"/>
      <x:c r="D42" s="49"/>
      <x:c r="E42" s="49"/>
      <x:c r="F42" s="49"/>
      <x:c r="G42" s="49"/>
      <x:c r="H42" s="49"/>
    </x:row>
    <x:row r="43">
      <x:c r="A43" s="83" t="str">
        <x:v>© Phil Halfmann | philhalfmann.com</x:v>
      </x:c>
      <x:c r="B43" s="49"/>
      <x:c r="C43" s="49"/>
      <x:c r="D43" s="49"/>
      <x:c r="E43" s="49"/>
      <x:c r="F43" s="49"/>
      <x:c r="G43" s="49"/>
      <x:c r="H43" s="49"/>
    </x:row>
    <x:row r="44">
      <x:c r="A44" s="49"/>
      <x:c r="B44" s="49"/>
      <x:c r="C44" s="49"/>
      <x:c r="D44" s="49"/>
      <x:c r="E44" s="49"/>
      <x:c r="F44" s="49"/>
      <x:c r="G44" s="49"/>
      <x:c r="H44" s="49"/>
    </x:row>
    <x:row r="45">
      <x:c r="A45" s="49"/>
      <x:c r="B45" s="49"/>
      <x:c r="C45" s="49"/>
      <x:c r="D45" s="49"/>
      <x:c r="E45" s="49"/>
      <x:c r="F45" s="49"/>
      <x:c r="G45" s="49"/>
      <x:c r="H45" s="49"/>
    </x:row>
  </x:sheetData>
  <x:mergeCells>
    <x:mergeCell ref="A2:H2"/>
    <x:mergeCell ref="A3:H3"/>
    <x:mergeCell ref="A5:D5"/>
    <x:mergeCell ref="E5:H5"/>
    <x:mergeCell ref="A12:D12"/>
    <x:mergeCell ref="A28:D28"/>
    <x:mergeCell ref="A41:H41"/>
    <x:mergeCell ref="A43:H43"/>
  </x:mergeCells>
  <x:conditionalFormatting sqref="F10:F10">
    <x:cfRule type="cellIs" dxfId="0" priority="1" operator="greaterThanOrEqual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C7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4" hidden="0" customWidth="1"/>
    <x:col min="11" max="11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Campaign comparison log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 t="str">
        <x:v>Record one row per campaign using the same attribution window and margin method. Yellow cells are inputs; calculated columns update automatically.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86" t="str">
        <x:v>Campaign</x:v>
      </x:c>
      <x:c r="B5" s="87" t="str">
        <x:v>End date</x:v>
      </x:c>
      <x:c r="C5" s="87" t="str">
        <x:v>Investment</x:v>
      </x:c>
      <x:c r="D5" s="87" t="str">
        <x:v>Attributed revenue</x:v>
      </x:c>
      <x:c r="E5" s="87" t="str">
        <x:v>Gross margin</x:v>
      </x:c>
      <x:c r="F5" s="87" t="str">
        <x:v>Lead value</x:v>
      </x:c>
      <x:c r="G5" s="87" t="str">
        <x:v>Other value</x:v>
      </x:c>
      <x:c r="H5" s="87" t="str">
        <x:v>Total value</x:v>
      </x:c>
      <x:c r="I5" s="87" t="str">
        <x:v>Net return</x:v>
      </x:c>
      <x:c r="J5" s="87" t="str">
        <x:v>ROI</x:v>
      </x:c>
      <x:c r="K5" s="88" t="str">
        <x:v>Revenue multiple</x:v>
      </x:c>
    </x:row>
    <x:row r="6">
      <x:c r="A6" s="89" t="str">
        <x:v>Example campaign</x:v>
      </x:c>
      <x:c r="B6" s="85"/>
      <x:c r="C6" s="26" t="n">
        <x:v>27450</x:v>
      </x:c>
      <x:c r="D6" s="26" t="n">
        <x:v>65000</x:v>
      </x:c>
      <x:c r="E6" s="33" t="n">
        <x:v>0.65</x:v>
      </x:c>
      <x:c r="F6" s="26" t="n">
        <x:v>6000</x:v>
      </x:c>
      <x:c r="G6" s="26" t="n">
        <x:v>1500</x:v>
      </x:c>
      <x:c r="H6" s="8" t="n">
        <x:f>IF(A6="","",D6*E6+F6+G6)</x:f>
        <x:v>49750</x:v>
      </x:c>
      <x:c r="I6" s="8" t="n">
        <x:f>IF(A6="","",H6-C6)</x:f>
        <x:v>22300</x:v>
      </x:c>
      <x:c r="J6" s="9" t="n">
        <x:f>IF(OR(A6="",C6=0),"",I6/C6)</x:f>
        <x:v>0.8123861566484517</x:v>
      </x:c>
      <x:c r="K6" s="90" t="n">
        <x:f>IF(OR(A6="",C6=0),"",D6/C6)</x:f>
        <x:v>2.3679417122040074</x:v>
      </x:c>
    </x:row>
    <x:row r="7">
      <x:c r="A7" s="89" t="str"/>
      <x:c r="B7" s="85"/>
      <x:c r="C7" s="26"/>
      <x:c r="D7" s="26"/>
      <x:c r="E7" s="33"/>
      <x:c r="F7" s="26"/>
      <x:c r="G7" s="26"/>
      <x:c r="H7" s="8" t="str">
        <x:f>IF(A7="","",D7*E7+F7+G7)</x:f>
      </x:c>
      <x:c r="I7" s="8" t="str">
        <x:f>IF(A7="","",H7-C7)</x:f>
      </x:c>
      <x:c r="J7" s="9" t="str">
        <x:f>IF(OR(A7="",C7=0),"",I7/C7)</x:f>
      </x:c>
      <x:c r="K7" s="90" t="str">
        <x:f>IF(OR(A7="",C7=0),"",D7/C7)</x:f>
      </x:c>
    </x:row>
    <x:row r="8">
      <x:c r="A8" s="89" t="str"/>
      <x:c r="B8" s="85"/>
      <x:c r="C8" s="26"/>
      <x:c r="D8" s="26"/>
      <x:c r="E8" s="33"/>
      <x:c r="F8" s="26"/>
      <x:c r="G8" s="26"/>
      <x:c r="H8" s="8" t="str">
        <x:f>IF(A8="","",D8*E8+F8+G8)</x:f>
      </x:c>
      <x:c r="I8" s="8" t="str">
        <x:f>IF(A8="","",H8-C8)</x:f>
      </x:c>
      <x:c r="J8" s="9" t="str">
        <x:f>IF(OR(A8="",C8=0),"",I8/C8)</x:f>
      </x:c>
      <x:c r="K8" s="90" t="str">
        <x:f>IF(OR(A8="",C8=0),"",D8/C8)</x:f>
      </x:c>
    </x:row>
    <x:row r="9">
      <x:c r="A9" s="89" t="str"/>
      <x:c r="B9" s="85"/>
      <x:c r="C9" s="26"/>
      <x:c r="D9" s="26"/>
      <x:c r="E9" s="33"/>
      <x:c r="F9" s="26"/>
      <x:c r="G9" s="26"/>
      <x:c r="H9" s="8" t="str">
        <x:f>IF(A9="","",D9*E9+F9+G9)</x:f>
      </x:c>
      <x:c r="I9" s="8" t="str">
        <x:f>IF(A9="","",H9-C9)</x:f>
      </x:c>
      <x:c r="J9" s="9" t="str">
        <x:f>IF(OR(A9="",C9=0),"",I9/C9)</x:f>
      </x:c>
      <x:c r="K9" s="90" t="str">
        <x:f>IF(OR(A9="",C9=0),"",D9/C9)</x:f>
      </x:c>
    </x:row>
    <x:row r="10">
      <x:c r="A10" s="89" t="str"/>
      <x:c r="B10" s="85"/>
      <x:c r="C10" s="26"/>
      <x:c r="D10" s="26"/>
      <x:c r="E10" s="33"/>
      <x:c r="F10" s="26"/>
      <x:c r="G10" s="26"/>
      <x:c r="H10" s="8" t="str">
        <x:f>IF(A10="","",D10*E10+F10+G10)</x:f>
      </x:c>
      <x:c r="I10" s="8" t="str">
        <x:f>IF(A10="","",H10-C10)</x:f>
      </x:c>
      <x:c r="J10" s="9" t="str">
        <x:f>IF(OR(A10="",C10=0),"",I10/C10)</x:f>
      </x:c>
      <x:c r="K10" s="90" t="str">
        <x:f>IF(OR(A10="",C10=0),"",D10/C10)</x:f>
      </x:c>
    </x:row>
    <x:row r="11">
      <x:c r="A11" s="89" t="str"/>
      <x:c r="B11" s="85"/>
      <x:c r="C11" s="26"/>
      <x:c r="D11" s="26"/>
      <x:c r="E11" s="33"/>
      <x:c r="F11" s="26"/>
      <x:c r="G11" s="26"/>
      <x:c r="H11" s="8" t="str">
        <x:f>IF(A11="","",D11*E11+F11+G11)</x:f>
      </x:c>
      <x:c r="I11" s="8" t="str">
        <x:f>IF(A11="","",H11-C11)</x:f>
      </x:c>
      <x:c r="J11" s="9" t="str">
        <x:f>IF(OR(A11="",C11=0),"",I11/C11)</x:f>
      </x:c>
      <x:c r="K11" s="90" t="str">
        <x:f>IF(OR(A11="",C11=0),"",D11/C11)</x:f>
      </x:c>
    </x:row>
    <x:row r="12">
      <x:c r="A12" s="89" t="str"/>
      <x:c r="B12" s="85"/>
      <x:c r="C12" s="26"/>
      <x:c r="D12" s="26"/>
      <x:c r="E12" s="33"/>
      <x:c r="F12" s="26"/>
      <x:c r="G12" s="26"/>
      <x:c r="H12" s="8" t="str">
        <x:f>IF(A12="","",D12*E12+F12+G12)</x:f>
      </x:c>
      <x:c r="I12" s="8" t="str">
        <x:f>IF(A12="","",H12-C12)</x:f>
      </x:c>
      <x:c r="J12" s="9" t="str">
        <x:f>IF(OR(A12="",C12=0),"",I12/C12)</x:f>
      </x:c>
      <x:c r="K12" s="90" t="str">
        <x:f>IF(OR(A12="",C12=0),"",D12/C12)</x:f>
      </x:c>
    </x:row>
    <x:row r="13">
      <x:c r="A13" s="89" t="str"/>
      <x:c r="B13" s="85"/>
      <x:c r="C13" s="26"/>
      <x:c r="D13" s="26"/>
      <x:c r="E13" s="33"/>
      <x:c r="F13" s="26"/>
      <x:c r="G13" s="26"/>
      <x:c r="H13" s="8" t="str">
        <x:f>IF(A13="","",D13*E13+F13+G13)</x:f>
      </x:c>
      <x:c r="I13" s="8" t="str">
        <x:f>IF(A13="","",H13-C13)</x:f>
      </x:c>
      <x:c r="J13" s="9" t="str">
        <x:f>IF(OR(A13="",C13=0),"",I13/C13)</x:f>
      </x:c>
      <x:c r="K13" s="90" t="str">
        <x:f>IF(OR(A13="",C13=0),"",D13/C13)</x:f>
      </x:c>
    </x:row>
    <x:row r="14">
      <x:c r="A14" s="89" t="str"/>
      <x:c r="B14" s="85"/>
      <x:c r="C14" s="26"/>
      <x:c r="D14" s="26"/>
      <x:c r="E14" s="33"/>
      <x:c r="F14" s="26"/>
      <x:c r="G14" s="26"/>
      <x:c r="H14" s="8" t="str">
        <x:f>IF(A14="","",D14*E14+F14+G14)</x:f>
      </x:c>
      <x:c r="I14" s="8" t="str">
        <x:f>IF(A14="","",H14-C14)</x:f>
      </x:c>
      <x:c r="J14" s="9" t="str">
        <x:f>IF(OR(A14="",C14=0),"",I14/C14)</x:f>
      </x:c>
      <x:c r="K14" s="90" t="str">
        <x:f>IF(OR(A14="",C14=0),"",D14/C14)</x:f>
      </x:c>
    </x:row>
    <x:row r="15">
      <x:c r="A15" s="89" t="str"/>
      <x:c r="B15" s="85"/>
      <x:c r="C15" s="26"/>
      <x:c r="D15" s="26"/>
      <x:c r="E15" s="33"/>
      <x:c r="F15" s="26"/>
      <x:c r="G15" s="26"/>
      <x:c r="H15" s="8" t="str">
        <x:f>IF(A15="","",D15*E15+F15+G15)</x:f>
      </x:c>
      <x:c r="I15" s="8" t="str">
        <x:f>IF(A15="","",H15-C15)</x:f>
      </x:c>
      <x:c r="J15" s="9" t="str">
        <x:f>IF(OR(A15="",C15=0),"",I15/C15)</x:f>
      </x:c>
      <x:c r="K15" s="90" t="str">
        <x:f>IF(OR(A15="",C15=0),"",D15/C15)</x:f>
      </x:c>
    </x:row>
    <x:row r="16">
      <x:c r="A16" s="89" t="str"/>
      <x:c r="B16" s="85"/>
      <x:c r="C16" s="26"/>
      <x:c r="D16" s="26"/>
      <x:c r="E16" s="33"/>
      <x:c r="F16" s="26"/>
      <x:c r="G16" s="26"/>
      <x:c r="H16" s="8" t="str">
        <x:f>IF(A16="","",D16*E16+F16+G16)</x:f>
      </x:c>
      <x:c r="I16" s="8" t="str">
        <x:f>IF(A16="","",H16-C16)</x:f>
      </x:c>
      <x:c r="J16" s="9" t="str">
        <x:f>IF(OR(A16="",C16=0),"",I16/C16)</x:f>
      </x:c>
      <x:c r="K16" s="90" t="str">
        <x:f>IF(OR(A16="",C16=0),"",D16/C16)</x:f>
      </x:c>
    </x:row>
    <x:row r="17">
      <x:c r="A17" s="89" t="str"/>
      <x:c r="B17" s="85"/>
      <x:c r="C17" s="26"/>
      <x:c r="D17" s="26"/>
      <x:c r="E17" s="33"/>
      <x:c r="F17" s="26"/>
      <x:c r="G17" s="26"/>
      <x:c r="H17" s="8" t="str">
        <x:f>IF(A17="","",D17*E17+F17+G17)</x:f>
      </x:c>
      <x:c r="I17" s="8" t="str">
        <x:f>IF(A17="","",H17-C17)</x:f>
      </x:c>
      <x:c r="J17" s="9" t="str">
        <x:f>IF(OR(A17="",C17=0),"",I17/C17)</x:f>
      </x:c>
      <x:c r="K17" s="90" t="str">
        <x:f>IF(OR(A17="",C17=0),"",D17/C17)</x:f>
      </x:c>
    </x:row>
    <x:row r="18">
      <x:c r="A18" s="89" t="str"/>
      <x:c r="B18" s="85"/>
      <x:c r="C18" s="26"/>
      <x:c r="D18" s="26"/>
      <x:c r="E18" s="33"/>
      <x:c r="F18" s="26"/>
      <x:c r="G18" s="26"/>
      <x:c r="H18" s="8" t="str">
        <x:f>IF(A18="","",D18*E18+F18+G18)</x:f>
      </x:c>
      <x:c r="I18" s="8" t="str">
        <x:f>IF(A18="","",H18-C18)</x:f>
      </x:c>
      <x:c r="J18" s="9" t="str">
        <x:f>IF(OR(A18="",C18=0),"",I18/C18)</x:f>
      </x:c>
      <x:c r="K18" s="90" t="str">
        <x:f>IF(OR(A18="",C18=0),"",D18/C18)</x:f>
      </x:c>
    </x:row>
    <x:row r="19">
      <x:c r="A19" s="89" t="str"/>
      <x:c r="B19" s="85"/>
      <x:c r="C19" s="26"/>
      <x:c r="D19" s="26"/>
      <x:c r="E19" s="33"/>
      <x:c r="F19" s="26"/>
      <x:c r="G19" s="26"/>
      <x:c r="H19" s="8" t="str">
        <x:f>IF(A19="","",D19*E19+F19+G19)</x:f>
      </x:c>
      <x:c r="I19" s="8" t="str">
        <x:f>IF(A19="","",H19-C19)</x:f>
      </x:c>
      <x:c r="J19" s="9" t="str">
        <x:f>IF(OR(A19="",C19=0),"",I19/C19)</x:f>
      </x:c>
      <x:c r="K19" s="90" t="str">
        <x:f>IF(OR(A19="",C19=0),"",D19/C19)</x:f>
      </x:c>
    </x:row>
    <x:row r="20">
      <x:c r="A20" s="89" t="str"/>
      <x:c r="B20" s="85"/>
      <x:c r="C20" s="26"/>
      <x:c r="D20" s="26"/>
      <x:c r="E20" s="33"/>
      <x:c r="F20" s="26"/>
      <x:c r="G20" s="26"/>
      <x:c r="H20" s="8" t="str">
        <x:f>IF(A20="","",D20*E20+F20+G20)</x:f>
      </x:c>
      <x:c r="I20" s="8" t="str">
        <x:f>IF(A20="","",H20-C20)</x:f>
      </x:c>
      <x:c r="J20" s="9" t="str">
        <x:f>IF(OR(A20="",C20=0),"",I20/C20)</x:f>
      </x:c>
      <x:c r="K20" s="90" t="str">
        <x:f>IF(OR(A20="",C20=0),"",D20/C20)</x:f>
      </x:c>
    </x:row>
    <x:row r="21">
      <x:c r="A21" s="89" t="str"/>
      <x:c r="B21" s="85"/>
      <x:c r="C21" s="26"/>
      <x:c r="D21" s="26"/>
      <x:c r="E21" s="33"/>
      <x:c r="F21" s="26"/>
      <x:c r="G21" s="26"/>
      <x:c r="H21" s="8" t="str">
        <x:f>IF(A21="","",D21*E21+F21+G21)</x:f>
      </x:c>
      <x:c r="I21" s="8" t="str">
        <x:f>IF(A21="","",H21-C21)</x:f>
      </x:c>
      <x:c r="J21" s="9" t="str">
        <x:f>IF(OR(A21="",C21=0),"",I21/C21)</x:f>
      </x:c>
      <x:c r="K21" s="90" t="str">
        <x:f>IF(OR(A21="",C21=0),"",D21/C21)</x:f>
      </x:c>
    </x:row>
    <x:row r="22">
      <x:c r="A22" s="89" t="str"/>
      <x:c r="B22" s="85"/>
      <x:c r="C22" s="26"/>
      <x:c r="D22" s="26"/>
      <x:c r="E22" s="33"/>
      <x:c r="F22" s="26"/>
      <x:c r="G22" s="26"/>
      <x:c r="H22" s="8" t="str">
        <x:f>IF(A22="","",D22*E22+F22+G22)</x:f>
      </x:c>
      <x:c r="I22" s="8" t="str">
        <x:f>IF(A22="","",H22-C22)</x:f>
      </x:c>
      <x:c r="J22" s="9" t="str">
        <x:f>IF(OR(A22="",C22=0),"",I22/C22)</x:f>
      </x:c>
      <x:c r="K22" s="90" t="str">
        <x:f>IF(OR(A22="",C22=0),"",D22/C22)</x:f>
      </x:c>
    </x:row>
    <x:row r="23">
      <x:c r="A23" s="89" t="str"/>
      <x:c r="B23" s="85"/>
      <x:c r="C23" s="26"/>
      <x:c r="D23" s="26"/>
      <x:c r="E23" s="33"/>
      <x:c r="F23" s="26"/>
      <x:c r="G23" s="26"/>
      <x:c r="H23" s="8" t="str">
        <x:f>IF(A23="","",D23*E23+F23+G23)</x:f>
      </x:c>
      <x:c r="I23" s="8" t="str">
        <x:f>IF(A23="","",H23-C23)</x:f>
      </x:c>
      <x:c r="J23" s="9" t="str">
        <x:f>IF(OR(A23="",C23=0),"",I23/C23)</x:f>
      </x:c>
      <x:c r="K23" s="90" t="str">
        <x:f>IF(OR(A23="",C23=0),"",D23/C23)</x:f>
      </x:c>
    </x:row>
    <x:row r="24">
      <x:c r="A24" s="89" t="str"/>
      <x:c r="B24" s="85"/>
      <x:c r="C24" s="26"/>
      <x:c r="D24" s="26"/>
      <x:c r="E24" s="33"/>
      <x:c r="F24" s="26"/>
      <x:c r="G24" s="26"/>
      <x:c r="H24" s="8" t="str">
        <x:f>IF(A24="","",D24*E24+F24+G24)</x:f>
      </x:c>
      <x:c r="I24" s="8" t="str">
        <x:f>IF(A24="","",H24-C24)</x:f>
      </x:c>
      <x:c r="J24" s="9" t="str">
        <x:f>IF(OR(A24="",C24=0),"",I24/C24)</x:f>
      </x:c>
      <x:c r="K24" s="90" t="str">
        <x:f>IF(OR(A24="",C24=0),"",D24/C24)</x:f>
      </x:c>
    </x:row>
    <x:row r="25">
      <x:c r="A25" s="91" t="str"/>
      <x:c r="B25" s="92"/>
      <x:c r="C25" s="93"/>
      <x:c r="D25" s="93"/>
      <x:c r="E25" s="94"/>
      <x:c r="F25" s="93"/>
      <x:c r="G25" s="93"/>
      <x:c r="H25" s="95" t="str">
        <x:f>IF(A25="","",D25*E25+F25+G25)</x:f>
      </x:c>
      <x:c r="I25" s="95" t="str">
        <x:f>IF(A25="","",H25-C25)</x:f>
      </x:c>
      <x:c r="J25" s="96" t="str">
        <x:f>IF(OR(A25="",C25=0),"",I25/C25)</x:f>
      </x:c>
      <x:c r="K25" s="97" t="str">
        <x:f>IF(OR(A25="",C25=0),"",D25/C25)</x:f>
      </x:c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</x:sheetData>
  <x:mergeCells>
    <x:mergeCell ref="A2:K2"/>
    <x:mergeCell ref="A3:K3"/>
  </x:mergeCells>
  <x:conditionalFormatting sqref="J6:J25">
    <x:cfRule type="cellIs" dxfId="2" priority="1" operator="greaterThanOrEqual">
      <x:formula>0</x:formula>
    </x:cfRule>
    <x:cfRule type="cellIs" dxfId="3" priority="2" operator="lessThan">
      <x:formula>0</x:formula>
    </x:cfRule>
  </x:conditionalFormatting>
  <x:pageMargins left="0.7" right="0.7" top="0.75" bottom="0.75" header="0.3" footer="0.3"/>
</x:worksheet>
</file>